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dsdk-my.sharepoint.com/personal/allane_lds_dk/Documents/LDS/Artikler/GSH - Ventilation/"/>
    </mc:Choice>
  </mc:AlternateContent>
  <xr:revisionPtr revIDLastSave="26" documentId="13_ncr:1_{ECB67755-3A96-4D75-9C02-FC9144243FA6}" xr6:coauthVersionLast="47" xr6:coauthVersionMax="47" xr10:uidLastSave="{1ADEDC6A-11F9-48BE-ABF3-FCAA28EE16FF}"/>
  <bookViews>
    <workbookView xWindow="-120" yWindow="-120" windowWidth="38640" windowHeight="21120" xr2:uid="{7256F627-9117-417A-93F5-9F13481DED12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0" i="1" l="1"/>
  <c r="F10" i="1"/>
  <c r="E10" i="1"/>
  <c r="D10" i="1"/>
  <c r="C10" i="1"/>
  <c r="G9" i="1"/>
  <c r="F9" i="1"/>
  <c r="E9" i="1"/>
  <c r="D9" i="1"/>
  <c r="C9" i="1"/>
  <c r="G8" i="1" l="1"/>
  <c r="F8" i="1"/>
  <c r="E8" i="1"/>
  <c r="D8" i="1"/>
  <c r="C8" i="1"/>
  <c r="I7" i="1"/>
  <c r="H7" i="1"/>
  <c r="G7" i="1"/>
  <c r="F7" i="1"/>
  <c r="E7" i="1"/>
  <c r="D7" i="1"/>
  <c r="C7" i="1"/>
  <c r="J6" i="1"/>
  <c r="I6" i="1"/>
  <c r="H6" i="1"/>
  <c r="G6" i="1"/>
  <c r="F6" i="1"/>
  <c r="E6" i="1"/>
  <c r="D6" i="1"/>
  <c r="C6" i="1"/>
  <c r="J5" i="1"/>
  <c r="I5" i="1"/>
  <c r="H5" i="1"/>
  <c r="G5" i="1"/>
  <c r="F5" i="1"/>
</calcChain>
</file>

<file path=xl/sharedStrings.xml><?xml version="1.0" encoding="utf-8"?>
<sst xmlns="http://schemas.openxmlformats.org/spreadsheetml/2006/main" count="26" uniqueCount="21">
  <si>
    <t>Lufthastigheder:</t>
  </si>
  <si>
    <t>Ved m3/h:</t>
  </si>
  <si>
    <t>Ø100</t>
  </si>
  <si>
    <t>m/s</t>
  </si>
  <si>
    <t>Ø125</t>
  </si>
  <si>
    <t>Ø160</t>
  </si>
  <si>
    <t>Ø200</t>
  </si>
  <si>
    <t>Areal af rørstørrelsen = radius x radius x 3,14</t>
  </si>
  <si>
    <t>3600 :  minutter x sekunder = timer</t>
  </si>
  <si>
    <t>Anbefalet ventilstørrelse:</t>
  </si>
  <si>
    <t>Køkken 72 m3/h = ø160</t>
  </si>
  <si>
    <t>Ø250</t>
  </si>
  <si>
    <t>Ø315</t>
  </si>
  <si>
    <t>Radiusen indsættes i meter, f.eks. Ø 160 mm = Ø 0,160 meter, (radius = 0,08)</t>
  </si>
  <si>
    <t>Formel for lufthastighed : ((m3/h)/(radius x radius x 3,14 x 1))/3600</t>
  </si>
  <si>
    <t xml:space="preserve">Bryggers og Toilet 36 m3/h  = ø100 </t>
  </si>
  <si>
    <t xml:space="preserve">Bad med toilet  54 m3/h = ø125 </t>
  </si>
  <si>
    <t>Felterne C3 til J3 kan blot ændres ved at taste nye tal ind, eller blot indsæt ny/ekstre kolonne</t>
  </si>
  <si>
    <t>Fra artiklen Guide til ventilation med varmegenvinding i bolig af GSH på Lav-det-selv.dk</t>
  </si>
  <si>
    <t>Gå til artiklen her</t>
  </si>
  <si>
    <t>Udarbejdet af GSH (på Lav-det-selv.dk)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</si>
</sst>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4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0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1" fillId="0" borderId="0" xfId="0" applyFont="1"/>
    <xf numFmtId="4" fontId="3" fillId="0" borderId="0" xfId="0" applyNumberFormat="1" applyFont="1"/>
    <xf numFmtId="0" fontId="3" fillId="0" borderId="0" xfId="0" applyFont="1"/>
    <xf numFmtId="4" fontId="4" fillId="0" borderId="0" xfId="0" applyNumberFormat="1" applyFont="1"/>
    <xf numFmtId="0" fontId="4" fillId="0" borderId="0" xfId="0" applyFont="1"/>
    <xf numFmtId="0" fontId="6" fillId="0" borderId="0" xfId="1" applyFont="1" applyAlignment="1">
      <alignment horizontal="center"/>
    </xf>
    <xf numFmtId="0" fontId="5" fillId="0" borderId="0" xfId="1"/>
  </cellXfs>
  <cellStyles count="2">
    <cellStyle name="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lav-det-selv.dk/artikler/id/131/s/guide-til-ventilation-med-varmegenvinding-i-bolig" TargetMode="External"/><Relationship Id="rId1" Type="http://schemas.openxmlformats.org/officeDocument/2006/relationships/hyperlink" Target="https://www.lav-det-selv.dk/artikler/id/131/s/guide-til-ventilation-med-varmegenvinding-i-boli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47D67F-9601-4871-9B58-18E10E927752}">
  <dimension ref="B1:K28"/>
  <sheetViews>
    <sheetView tabSelected="1" workbookViewId="0">
      <selection activeCell="B26" sqref="B26"/>
    </sheetView>
  </sheetViews>
  <sheetFormatPr defaultRowHeight="15" x14ac:dyDescent="0.25"/>
  <cols>
    <col min="2" max="2" width="18.5703125" customWidth="1"/>
  </cols>
  <sheetData>
    <row r="1" spans="2:11" ht="18.75" x14ac:dyDescent="0.3">
      <c r="B1" s="8" t="s">
        <v>18</v>
      </c>
      <c r="C1" s="8"/>
      <c r="D1" s="8"/>
      <c r="E1" s="8"/>
      <c r="F1" s="8"/>
      <c r="G1" s="8"/>
      <c r="H1" s="8"/>
      <c r="I1" s="8"/>
      <c r="J1" s="8"/>
      <c r="K1" s="8"/>
    </row>
    <row r="3" spans="2:11" x14ac:dyDescent="0.25">
      <c r="B3" s="1" t="s">
        <v>0</v>
      </c>
      <c r="K3" s="2"/>
    </row>
    <row r="4" spans="2:11" x14ac:dyDescent="0.25">
      <c r="B4" s="3" t="s">
        <v>1</v>
      </c>
      <c r="C4" s="5">
        <v>216</v>
      </c>
      <c r="D4" s="5">
        <v>180</v>
      </c>
      <c r="E4" s="5">
        <v>162</v>
      </c>
      <c r="F4" s="5">
        <v>144</v>
      </c>
      <c r="G4" s="5">
        <v>108</v>
      </c>
      <c r="H4" s="5">
        <v>72</v>
      </c>
      <c r="I4" s="5">
        <v>54</v>
      </c>
      <c r="J4" s="5">
        <v>36</v>
      </c>
      <c r="K4" s="2"/>
    </row>
    <row r="5" spans="2:11" x14ac:dyDescent="0.25">
      <c r="B5" t="s">
        <v>2</v>
      </c>
      <c r="C5" s="4"/>
      <c r="D5" s="4"/>
      <c r="E5" s="4"/>
      <c r="F5" s="4">
        <f t="shared" ref="F5:J5" si="0">(F4/(0.05*0.05*3.14))/3600</f>
        <v>5.0955414012738842</v>
      </c>
      <c r="G5" s="4">
        <f t="shared" si="0"/>
        <v>3.8216560509554136</v>
      </c>
      <c r="H5" s="4">
        <f t="shared" si="0"/>
        <v>2.5477707006369421</v>
      </c>
      <c r="I5" s="4">
        <f t="shared" si="0"/>
        <v>1.9108280254777068</v>
      </c>
      <c r="J5" s="6">
        <f t="shared" si="0"/>
        <v>1.2738853503184711</v>
      </c>
      <c r="K5" s="2" t="s">
        <v>3</v>
      </c>
    </row>
    <row r="6" spans="2:11" x14ac:dyDescent="0.25">
      <c r="B6" t="s">
        <v>4</v>
      </c>
      <c r="C6" s="4">
        <f t="shared" ref="C6:J6" si="1">(C4/(0.0625*0.0625*3.14))/3600</f>
        <v>4.8917197452229297</v>
      </c>
      <c r="D6" s="4">
        <f t="shared" si="1"/>
        <v>4.0764331210191083</v>
      </c>
      <c r="E6" s="4">
        <f t="shared" si="1"/>
        <v>3.6687898089171975</v>
      </c>
      <c r="F6" s="4">
        <f t="shared" si="1"/>
        <v>3.2611464968152863</v>
      </c>
      <c r="G6" s="4">
        <f t="shared" si="1"/>
        <v>2.4458598726114649</v>
      </c>
      <c r="H6" s="4">
        <f t="shared" si="1"/>
        <v>1.6305732484076432</v>
      </c>
      <c r="I6" s="6">
        <f t="shared" si="1"/>
        <v>1.2229299363057324</v>
      </c>
      <c r="J6" s="4">
        <f t="shared" si="1"/>
        <v>0.81528662420382159</v>
      </c>
      <c r="K6" s="2" t="s">
        <v>3</v>
      </c>
    </row>
    <row r="7" spans="2:11" x14ac:dyDescent="0.25">
      <c r="B7" t="s">
        <v>5</v>
      </c>
      <c r="C7" s="4">
        <f t="shared" ref="C7:I7" si="2">(C4/(0.08*0.08*3.14))/3600</f>
        <v>2.9856687898089169</v>
      </c>
      <c r="D7" s="4">
        <f t="shared" si="2"/>
        <v>2.488057324840764</v>
      </c>
      <c r="E7" s="4">
        <f t="shared" si="2"/>
        <v>2.2392515923566876</v>
      </c>
      <c r="F7" s="4">
        <f t="shared" si="2"/>
        <v>1.9904458598726111</v>
      </c>
      <c r="G7" s="4">
        <f t="shared" si="2"/>
        <v>1.4928343949044585</v>
      </c>
      <c r="H7" s="6">
        <f t="shared" si="2"/>
        <v>0.99522292993630557</v>
      </c>
      <c r="I7" s="4">
        <f t="shared" si="2"/>
        <v>0.74641719745222923</v>
      </c>
      <c r="J7" s="5"/>
      <c r="K7" s="2" t="s">
        <v>3</v>
      </c>
    </row>
    <row r="8" spans="2:11" x14ac:dyDescent="0.25">
      <c r="B8" t="s">
        <v>6</v>
      </c>
      <c r="C8" s="4">
        <f>(C4/(0.1*0.1*3.14))/3600</f>
        <v>1.9108280254777068</v>
      </c>
      <c r="D8" s="4">
        <f>(D4/(0.1*0.1*3.14))/3600</f>
        <v>1.592356687898089</v>
      </c>
      <c r="E8" s="4">
        <f t="shared" ref="E8:G8" si="3">(E4/(0.1*0.1*3.14))/3600</f>
        <v>1.4331210191082802</v>
      </c>
      <c r="F8" s="4">
        <f t="shared" si="3"/>
        <v>1.2738853503184711</v>
      </c>
      <c r="G8" s="4">
        <f t="shared" si="3"/>
        <v>0.9554140127388534</v>
      </c>
      <c r="H8" s="4"/>
      <c r="I8" s="4"/>
      <c r="J8" s="4"/>
      <c r="K8" s="2" t="s">
        <v>3</v>
      </c>
    </row>
    <row r="9" spans="2:11" x14ac:dyDescent="0.25">
      <c r="B9" t="s">
        <v>11</v>
      </c>
      <c r="C9" s="4">
        <f>(C4/(0.125*0.125*3.14))/3600</f>
        <v>1.2229299363057324</v>
      </c>
      <c r="D9" s="4">
        <f>(D4/(0.125*0.125*3.14))/3600</f>
        <v>1.0191082802547771</v>
      </c>
      <c r="E9" s="4">
        <f t="shared" ref="E9:G9" si="4">(E4/(0.125*0.125*3.14))/3600</f>
        <v>0.91719745222929938</v>
      </c>
      <c r="F9" s="4">
        <f t="shared" si="4"/>
        <v>0.81528662420382159</v>
      </c>
      <c r="G9" s="4">
        <f t="shared" si="4"/>
        <v>0.61146496815286622</v>
      </c>
      <c r="K9" s="2" t="s">
        <v>3</v>
      </c>
    </row>
    <row r="10" spans="2:11" x14ac:dyDescent="0.25">
      <c r="B10" t="s">
        <v>12</v>
      </c>
      <c r="C10" s="4">
        <f>(C4/(0.1575*0.1575*3.14))/3600</f>
        <v>0.77030104327647542</v>
      </c>
      <c r="D10" s="4">
        <f t="shared" ref="D10:G10" si="5">(D4/(0.1575*0.1575*3.14))/3600</f>
        <v>0.64191753606372948</v>
      </c>
      <c r="E10" s="4">
        <f t="shared" si="5"/>
        <v>0.57772578245735662</v>
      </c>
      <c r="F10" s="4">
        <f t="shared" si="5"/>
        <v>0.51353402885098365</v>
      </c>
      <c r="G10" s="4">
        <f t="shared" si="5"/>
        <v>0.38515052163823771</v>
      </c>
      <c r="K10" s="2" t="s">
        <v>3</v>
      </c>
    </row>
    <row r="11" spans="2:11" x14ac:dyDescent="0.25">
      <c r="C11" s="4"/>
      <c r="D11" s="4"/>
      <c r="E11" s="4"/>
      <c r="F11" s="4"/>
      <c r="G11" s="4"/>
    </row>
    <row r="13" spans="2:11" x14ac:dyDescent="0.25">
      <c r="B13" t="s">
        <v>7</v>
      </c>
      <c r="K13" s="2"/>
    </row>
    <row r="14" spans="2:11" x14ac:dyDescent="0.25">
      <c r="B14" t="s">
        <v>13</v>
      </c>
      <c r="K14" s="2"/>
    </row>
    <row r="15" spans="2:11" x14ac:dyDescent="0.25">
      <c r="B15" t="s">
        <v>8</v>
      </c>
    </row>
    <row r="17" spans="2:5" x14ac:dyDescent="0.25">
      <c r="B17" t="s">
        <v>14</v>
      </c>
    </row>
    <row r="19" spans="2:5" x14ac:dyDescent="0.25">
      <c r="B19" t="s">
        <v>9</v>
      </c>
    </row>
    <row r="20" spans="2:5" x14ac:dyDescent="0.25">
      <c r="B20" s="7" t="s">
        <v>10</v>
      </c>
      <c r="C20" s="7"/>
      <c r="D20" s="7"/>
      <c r="E20" s="7"/>
    </row>
    <row r="21" spans="2:5" x14ac:dyDescent="0.25">
      <c r="B21" s="7" t="s">
        <v>16</v>
      </c>
      <c r="C21" s="7"/>
      <c r="D21" s="7"/>
      <c r="E21" s="7"/>
    </row>
    <row r="22" spans="2:5" x14ac:dyDescent="0.25">
      <c r="B22" s="7" t="s">
        <v>15</v>
      </c>
      <c r="C22" s="7"/>
      <c r="D22" s="7"/>
      <c r="E22" s="7"/>
    </row>
    <row r="24" spans="2:5" x14ac:dyDescent="0.25">
      <c r="B24" t="s">
        <v>17</v>
      </c>
    </row>
    <row r="27" spans="2:5" x14ac:dyDescent="0.25">
      <c r="B27" t="s">
        <v>20</v>
      </c>
    </row>
    <row r="28" spans="2:5" x14ac:dyDescent="0.25">
      <c r="B28" s="9" t="s">
        <v>19</v>
      </c>
    </row>
  </sheetData>
  <mergeCells count="1">
    <mergeCell ref="B1:K1"/>
  </mergeCells>
  <hyperlinks>
    <hyperlink ref="B1:K1" r:id="rId1" display="Fra artiklen Guide til ventilation med varmegenvinding i bolig af GSH på Lav-det-selv.dk" xr:uid="{E5E8347C-818D-4105-8430-5D68382B3876}"/>
    <hyperlink ref="B28" r:id="rId2" xr:uid="{19E7FEC2-3453-4F93-8C20-51E5733EF5F4}"/>
  </hyperlinks>
  <pageMargins left="0.11811023622047244" right="0.31496062992125984" top="0.15748031496062992" bottom="0.74803149606299213" header="0.11811023622047244" footer="0.31496062992125984"/>
  <pageSetup paperSize="9" orientation="landscape" horizontalDpi="4294967293" verticalDpi="4294967293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Gert</dc:creator>
  <cp:lastModifiedBy>Allan Elsted</cp:lastModifiedBy>
  <cp:lastPrinted>2023-11-14T08:32:19Z</cp:lastPrinted>
  <dcterms:created xsi:type="dcterms:W3CDTF">2023-11-14T07:38:11Z</dcterms:created>
  <dcterms:modified xsi:type="dcterms:W3CDTF">2023-11-24T10:42:49Z</dcterms:modified>
</cp:coreProperties>
</file>